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87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7" i="1" l="1"/>
  <c r="E7" i="1" l="1"/>
  <c r="G7" i="1"/>
  <c r="A8" i="1"/>
  <c r="C8" i="1"/>
  <c r="E8" i="1"/>
  <c r="G8" i="1"/>
  <c r="A9" i="1"/>
  <c r="C9" i="1"/>
  <c r="E9" i="1"/>
  <c r="G9" i="1"/>
  <c r="A10" i="1"/>
  <c r="C10" i="1"/>
  <c r="E10" i="1"/>
  <c r="G10" i="1"/>
  <c r="A11" i="1"/>
  <c r="C11" i="1"/>
  <c r="E11" i="1"/>
  <c r="G11" i="1"/>
  <c r="A12" i="1"/>
  <c r="C12" i="1"/>
  <c r="E12" i="1"/>
  <c r="G12" i="1"/>
  <c r="A13" i="1"/>
  <c r="C13" i="1"/>
  <c r="E13" i="1"/>
  <c r="G13" i="1"/>
  <c r="A14" i="1"/>
  <c r="C14" i="1"/>
  <c r="E14" i="1"/>
  <c r="G14" i="1"/>
  <c r="A15" i="1"/>
  <c r="C15" i="1"/>
  <c r="E15" i="1"/>
  <c r="G15" i="1"/>
  <c r="A16" i="1"/>
  <c r="C16" i="1"/>
  <c r="E16" i="1"/>
  <c r="G16" i="1"/>
  <c r="A17" i="1"/>
  <c r="C17" i="1"/>
  <c r="E17" i="1"/>
  <c r="G17" i="1"/>
  <c r="A18" i="1"/>
  <c r="C18" i="1"/>
  <c r="E18" i="1"/>
  <c r="G18" i="1"/>
  <c r="A19" i="1"/>
  <c r="C19" i="1"/>
  <c r="E19" i="1"/>
  <c r="G19" i="1"/>
  <c r="A20" i="1"/>
  <c r="C20" i="1"/>
  <c r="E20" i="1"/>
  <c r="G20" i="1"/>
  <c r="A21" i="1"/>
  <c r="C21" i="1"/>
  <c r="E21" i="1"/>
  <c r="G21" i="1"/>
  <c r="A22" i="1"/>
  <c r="C22" i="1"/>
  <c r="E22" i="1"/>
  <c r="G22" i="1"/>
  <c r="A23" i="1"/>
  <c r="C23" i="1"/>
  <c r="E23" i="1"/>
  <c r="G23" i="1"/>
  <c r="A24" i="1"/>
  <c r="C24" i="1"/>
  <c r="E24" i="1"/>
  <c r="G24" i="1"/>
  <c r="A25" i="1"/>
  <c r="C25" i="1"/>
  <c r="E25" i="1"/>
  <c r="G25" i="1"/>
  <c r="A26" i="1"/>
  <c r="C26" i="1"/>
  <c r="E26" i="1"/>
  <c r="G26" i="1"/>
  <c r="A27" i="1"/>
  <c r="C27" i="1"/>
  <c r="E27" i="1"/>
  <c r="G27" i="1"/>
  <c r="A28" i="1"/>
  <c r="C28" i="1"/>
  <c r="E28" i="1"/>
  <c r="G28" i="1"/>
  <c r="A29" i="1"/>
  <c r="C29" i="1"/>
  <c r="E29" i="1"/>
  <c r="G29" i="1"/>
  <c r="A30" i="1"/>
  <c r="C30" i="1"/>
  <c r="E30" i="1"/>
  <c r="G30" i="1"/>
  <c r="A31" i="1"/>
  <c r="C31" i="1"/>
  <c r="E31" i="1"/>
  <c r="G31" i="1"/>
  <c r="A32" i="1"/>
  <c r="C32" i="1"/>
  <c r="A47" i="1"/>
  <c r="C47" i="1"/>
  <c r="E47" i="1"/>
  <c r="G47" i="1"/>
  <c r="A48" i="1"/>
  <c r="C48" i="1"/>
  <c r="E48" i="1"/>
  <c r="G48" i="1"/>
  <c r="A49" i="1"/>
  <c r="C49" i="1"/>
  <c r="E49" i="1"/>
  <c r="G49" i="1"/>
  <c r="A50" i="1"/>
  <c r="C50" i="1"/>
  <c r="E50" i="1"/>
  <c r="G50" i="1"/>
  <c r="A51" i="1"/>
  <c r="C51" i="1"/>
  <c r="E51" i="1"/>
  <c r="G51" i="1"/>
  <c r="A52" i="1"/>
  <c r="C52" i="1"/>
  <c r="E52" i="1"/>
  <c r="G52" i="1"/>
  <c r="A53" i="1"/>
  <c r="C53" i="1"/>
  <c r="E53" i="1"/>
  <c r="G53" i="1"/>
  <c r="A54" i="1"/>
  <c r="C54" i="1"/>
  <c r="E54" i="1"/>
  <c r="G54" i="1"/>
  <c r="A55" i="1"/>
  <c r="C55" i="1"/>
  <c r="E55" i="1"/>
  <c r="G55" i="1"/>
  <c r="A56" i="1"/>
  <c r="C56" i="1"/>
  <c r="E56" i="1"/>
  <c r="G56" i="1"/>
  <c r="A57" i="1"/>
  <c r="C57" i="1"/>
  <c r="E57" i="1"/>
  <c r="G57" i="1"/>
  <c r="A58" i="1"/>
  <c r="C58" i="1"/>
  <c r="E58" i="1"/>
  <c r="G58" i="1"/>
  <c r="A59" i="1"/>
  <c r="C59" i="1"/>
  <c r="E59" i="1"/>
  <c r="G59" i="1"/>
  <c r="A60" i="1"/>
  <c r="C60" i="1"/>
  <c r="E60" i="1"/>
  <c r="G60" i="1"/>
  <c r="A61" i="1"/>
  <c r="C61" i="1"/>
  <c r="E61" i="1"/>
  <c r="G61" i="1"/>
  <c r="A62" i="1"/>
  <c r="C62" i="1"/>
  <c r="E62" i="1"/>
  <c r="G62" i="1"/>
  <c r="A63" i="1"/>
  <c r="C63" i="1"/>
  <c r="E63" i="1"/>
  <c r="G63" i="1"/>
  <c r="A64" i="1"/>
  <c r="C64" i="1"/>
  <c r="E64" i="1"/>
  <c r="G64" i="1"/>
  <c r="A65" i="1"/>
  <c r="C65" i="1"/>
  <c r="E65" i="1"/>
  <c r="G65" i="1"/>
  <c r="A66" i="1"/>
  <c r="C66" i="1"/>
  <c r="E66" i="1"/>
  <c r="G66" i="1"/>
  <c r="A67" i="1"/>
  <c r="C67" i="1"/>
  <c r="E67" i="1"/>
  <c r="G67" i="1"/>
  <c r="A68" i="1"/>
  <c r="C68" i="1"/>
  <c r="E68" i="1"/>
  <c r="G68" i="1"/>
  <c r="A69" i="1"/>
  <c r="C69" i="1"/>
  <c r="E69" i="1"/>
  <c r="G69" i="1"/>
  <c r="A70" i="1"/>
  <c r="C70" i="1"/>
  <c r="E70" i="1"/>
  <c r="G70" i="1"/>
  <c r="A71" i="1"/>
  <c r="C71" i="1"/>
  <c r="A72" i="1"/>
  <c r="C72" i="1"/>
  <c r="A73" i="1"/>
  <c r="C73" i="1"/>
  <c r="A74" i="1"/>
  <c r="C74" i="1"/>
  <c r="C100" i="1"/>
  <c r="G100" i="1"/>
  <c r="C106" i="1"/>
  <c r="G106" i="1"/>
  <c r="E114" i="1"/>
  <c r="E116" i="1" s="1"/>
  <c r="E118" i="1" s="1"/>
  <c r="E120" i="1" s="1"/>
  <c r="E123" i="1" s="1"/>
  <c r="D123" i="1"/>
  <c r="C33" i="1" l="1"/>
  <c r="G32" i="1"/>
  <c r="A33" i="1"/>
  <c r="E32" i="1"/>
  <c r="C75" i="1"/>
  <c r="A75" i="1"/>
  <c r="G33" i="1" l="1"/>
  <c r="C34" i="1"/>
  <c r="G34" i="1"/>
  <c r="A34" i="1"/>
  <c r="E33" i="1"/>
  <c r="C35" i="1" l="1"/>
  <c r="A35" i="1"/>
  <c r="G35" i="1"/>
  <c r="E34" i="1"/>
  <c r="E35" i="1" l="1"/>
</calcChain>
</file>

<file path=xl/sharedStrings.xml><?xml version="1.0" encoding="utf-8"?>
<sst xmlns="http://schemas.openxmlformats.org/spreadsheetml/2006/main" count="76" uniqueCount="43">
  <si>
    <t>$100.00 X .5 = $50.00</t>
  </si>
  <si>
    <t>Valeur</t>
  </si>
  <si>
    <t>Taxe et droits</t>
  </si>
  <si>
    <t>Valeur2</t>
  </si>
  <si>
    <t>Taxe et droits3</t>
  </si>
  <si>
    <t>Valeur4</t>
  </si>
  <si>
    <t>Calcul détaillé de la taxe: (0,005 x solde) + droits indiqués</t>
  </si>
  <si>
    <t>Calcul détaillé de la taxe:</t>
  </si>
  <si>
    <t>(0,01 x solde plus droits affichés)</t>
  </si>
  <si>
    <t>(0,015 x solde plus droits affichés)</t>
  </si>
  <si>
    <t>Pour une valeur supérieure à 200 000 $, veuillez utiliser ce qui suit</t>
  </si>
  <si>
    <t>Remarques:</t>
  </si>
  <si>
    <t>Calcul des intérêts : on collecte la taxe sur le pourcentage de la taxe totale payable sur la valeur attestée du bien-fonds.</t>
  </si>
  <si>
    <t>Exemples</t>
  </si>
  <si>
    <t>½ ou 0,5 de taxe sur 50 000 $</t>
  </si>
  <si>
    <t>Total des droits à payer</t>
  </si>
  <si>
    <t>Moins les droits d’enregistrement</t>
  </si>
  <si>
    <t>Taxe totale à payer</t>
  </si>
  <si>
    <t>½ de taxe à payer</t>
  </si>
  <si>
    <t>Total de la taxe et des droits à pay</t>
  </si>
  <si>
    <t>⅓ de taxe à payer</t>
  </si>
  <si>
    <t>Calcul de la taxe sur les transferts fonciers</t>
  </si>
  <si>
    <t>pour une valeur attestée de 250 000 $</t>
  </si>
  <si>
    <t>Valeur attestée</t>
  </si>
  <si>
    <t>Droits</t>
  </si>
  <si>
    <t>Droits d’enregistrement pour les premiers 30 000 $</t>
  </si>
  <si>
    <t>Taxe de 0,005 % sur les 60 000 $ suivants</t>
  </si>
  <si>
    <t>Taxe de 0,015 % sur les 50 000 $ suivants</t>
  </si>
  <si>
    <t>Taxe de 0,02 % sur le montant restant</t>
  </si>
  <si>
    <t>Total de la taxe et des droits à payer</t>
  </si>
  <si>
    <t>restant</t>
  </si>
  <si>
    <t>EFFICACE</t>
  </si>
  <si>
    <t>Taxe sur les mutations de bien-fonds et droits exigés</t>
  </si>
  <si>
    <t>Office d’enregistrement des titres et des instruments</t>
  </si>
  <si>
    <t xml:space="preserve">Transfert </t>
  </si>
  <si>
    <t>1/3 or .3333333 tax on $50,000.00</t>
  </si>
  <si>
    <t>$100.00 X .3333333 = $33.00</t>
  </si>
  <si>
    <t>Taxe et droits5</t>
  </si>
  <si>
    <t>Valeur6</t>
  </si>
  <si>
    <t>Taxe et droits7</t>
  </si>
  <si>
    <t>Calcul (250 000 – 200 000) x 0.02 + 1 739</t>
  </si>
  <si>
    <t>(Valeur – 200 000 $) x 0,02 + 101</t>
  </si>
  <si>
    <t>7 janvier,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</si>
</sst>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/>
    <xf numFmtId="4" fontId="1" fillId="0" borderId="0" xfId="0" applyNumberFormat="1" applyFont="1"/>
    <xf numFmtId="164" fontId="0" fillId="0" borderId="1" xfId="0" applyNumberFormat="1" applyFill="1" applyBorder="1"/>
    <xf numFmtId="164" fontId="1" fillId="0" borderId="2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Border="1"/>
    <xf numFmtId="164" fontId="0" fillId="2" borderId="0" xfId="0" applyNumberFormat="1" applyFill="1"/>
    <xf numFmtId="0" fontId="0" fillId="2" borderId="0" xfId="0" applyFill="1"/>
    <xf numFmtId="164" fontId="1" fillId="2" borderId="2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0" fillId="0" borderId="3" xfId="0" applyNumberFormat="1" applyFill="1" applyBorder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19">
    <dxf>
      <fill>
        <patternFill patternType="none">
          <fgColor indexed="64"/>
          <bgColor indexed="65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5:H36" totalsRowShown="0" headerRowDxfId="18" dataDxfId="17">
  <autoFilter ref="A5:H36"/>
  <tableColumns count="8">
    <tableColumn id="1" name="Valeur" dataDxfId="16"/>
    <tableColumn id="2" name="Taxe et droits" dataDxfId="15"/>
    <tableColumn id="3" name="Valeur2" dataDxfId="14"/>
    <tableColumn id="4" name="Taxe et droits3" dataDxfId="13"/>
    <tableColumn id="5" name="Valeur4" dataDxfId="12"/>
    <tableColumn id="6" name="Taxe et droits5" dataDxfId="11"/>
    <tableColumn id="7" name="Valeur6" dataDxfId="10">
      <calculatedColumnFormula>G5+500</calculatedColumnFormula>
    </tableColumn>
    <tableColumn id="8" name="Taxe et droits7" dataDxfId="9">
      <calculatedColumnFormula>ROUNDUP((G6-$A$6)*0.005+85, 0)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5:H75" totalsRowShown="0" headerRowDxfId="8">
  <autoFilter ref="A45:H75"/>
  <tableColumns count="8">
    <tableColumn id="1" name="Valeur" dataDxfId="7">
      <calculatedColumnFormula>A45+1000</calculatedColumnFormula>
    </tableColumn>
    <tableColumn id="2" name="Taxe et droits" dataDxfId="6">
      <calculatedColumnFormula>ROUNDUP(((A46-$G$36)*0.01)+(($G$36-$A$6)*0.005)+85, 0)</calculatedColumnFormula>
    </tableColumn>
    <tableColumn id="3" name="Valeur2" dataDxfId="5">
      <calculatedColumnFormula>C45+1000</calculatedColumnFormula>
    </tableColumn>
    <tableColumn id="4" name="Taxe et droits3" dataDxfId="4">
      <calculatedColumnFormula>ROUNDUP(((C46-$G$36)*0.01)+(($G$36-$A$6)*0.005)+85, 0)</calculatedColumnFormula>
    </tableColumn>
    <tableColumn id="5" name="Valeur4" dataDxfId="3"/>
    <tableColumn id="6" name="Taxe et droits5" dataDxfId="2"/>
    <tableColumn id="7" name="Valeur6" dataDxfId="1"/>
    <tableColumn id="8" name="Taxe et droits7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zoomScaleNormal="100" workbookViewId="0">
      <selection activeCell="J12" sqref="J12"/>
    </sheetView>
  </sheetViews>
  <sheetFormatPr defaultRowHeight="13.2" x14ac:dyDescent="0.25"/>
  <cols>
    <col min="1" max="1" width="11.88671875" style="1" customWidth="1"/>
    <col min="2" max="2" width="15.6640625" customWidth="1"/>
    <col min="3" max="3" width="12.88671875" style="1" customWidth="1"/>
    <col min="4" max="4" width="14.33203125" customWidth="1"/>
    <col min="5" max="5" width="12.88671875" style="1" customWidth="1"/>
    <col min="6" max="6" width="18.33203125" customWidth="1"/>
    <col min="7" max="7" width="14" style="1" bestFit="1" customWidth="1"/>
    <col min="8" max="8" width="14.33203125" customWidth="1"/>
  </cols>
  <sheetData>
    <row r="1" spans="1:8" ht="15.6" x14ac:dyDescent="0.3">
      <c r="A1" s="23" t="s">
        <v>31</v>
      </c>
      <c r="B1" s="23"/>
      <c r="C1" s="23" t="s">
        <v>33</v>
      </c>
      <c r="D1" s="23"/>
      <c r="E1" s="23"/>
      <c r="F1" s="23"/>
      <c r="G1" s="23" t="s">
        <v>31</v>
      </c>
      <c r="H1" s="23"/>
    </row>
    <row r="2" spans="1:8" ht="15.6" x14ac:dyDescent="0.3">
      <c r="A2" s="24" t="s">
        <v>42</v>
      </c>
      <c r="B2" s="24"/>
      <c r="C2" s="23" t="s">
        <v>32</v>
      </c>
      <c r="D2" s="23"/>
      <c r="E2" s="23"/>
      <c r="F2" s="23"/>
      <c r="G2" s="24" t="s">
        <v>42</v>
      </c>
      <c r="H2" s="24"/>
    </row>
    <row r="4" spans="1:8" s="4" customFormat="1" x14ac:dyDescent="0.25">
      <c r="A4" s="2"/>
      <c r="B4" s="3" t="s">
        <v>34</v>
      </c>
      <c r="C4" s="2"/>
      <c r="D4" s="3" t="s">
        <v>34</v>
      </c>
      <c r="E4" s="2"/>
      <c r="F4" s="3" t="s">
        <v>34</v>
      </c>
      <c r="G4" s="2"/>
      <c r="H4" s="3" t="s">
        <v>34</v>
      </c>
    </row>
    <row r="5" spans="1:8" s="4" customFormat="1" x14ac:dyDescent="0.25">
      <c r="A5" s="2" t="s">
        <v>1</v>
      </c>
      <c r="B5" s="3" t="s">
        <v>2</v>
      </c>
      <c r="C5" s="2" t="s">
        <v>3</v>
      </c>
      <c r="D5" s="3" t="s">
        <v>4</v>
      </c>
      <c r="E5" s="2" t="s">
        <v>5</v>
      </c>
      <c r="F5" s="3" t="s">
        <v>37</v>
      </c>
      <c r="G5" s="2" t="s">
        <v>38</v>
      </c>
      <c r="H5" s="3" t="s">
        <v>39</v>
      </c>
    </row>
    <row r="6" spans="1:8" ht="20.100000000000001" customHeight="1" x14ac:dyDescent="0.25">
      <c r="A6" s="9">
        <v>30000</v>
      </c>
      <c r="B6" s="9">
        <f>ROUNDUP((A6-A6)*0.005+101, 0)</f>
        <v>101</v>
      </c>
      <c r="C6" s="9">
        <v>45000</v>
      </c>
      <c r="D6" s="9">
        <f>ROUNDUP((C6-A6)*0.005+101, 0)</f>
        <v>176</v>
      </c>
      <c r="E6" s="9">
        <v>60000</v>
      </c>
      <c r="F6" s="9">
        <f>ROUNDUP((E6-$A$6)*0.005+101, 0)</f>
        <v>251</v>
      </c>
      <c r="G6" s="9">
        <v>75000</v>
      </c>
      <c r="H6" s="9">
        <f t="shared" ref="H6:H36" si="0">ROUNDUP((G6-$A$6)*0.005+101, 0)</f>
        <v>326</v>
      </c>
    </row>
    <row r="7" spans="1:8" ht="20.100000000000001" customHeight="1" x14ac:dyDescent="0.25">
      <c r="A7" s="9">
        <v>30500</v>
      </c>
      <c r="B7" s="9">
        <f>ROUNDUP((A7-A6)*0.005+101, 0)</f>
        <v>104</v>
      </c>
      <c r="C7" s="9">
        <f>C6+500</f>
        <v>45500</v>
      </c>
      <c r="D7" s="9">
        <f>ROUNDUP((C7-A6)*0.005+101, 0)</f>
        <v>179</v>
      </c>
      <c r="E7" s="9">
        <f>E6+500</f>
        <v>60500</v>
      </c>
      <c r="F7" s="9">
        <f>ROUNDUP((E7-A6)*0.005+101, 0)</f>
        <v>254</v>
      </c>
      <c r="G7" s="9">
        <f>G6+500</f>
        <v>75500</v>
      </c>
      <c r="H7" s="9">
        <f t="shared" si="0"/>
        <v>329</v>
      </c>
    </row>
    <row r="8" spans="1:8" ht="20.100000000000001" customHeight="1" x14ac:dyDescent="0.25">
      <c r="A8" s="9">
        <f>A7+500</f>
        <v>31000</v>
      </c>
      <c r="B8" s="9">
        <f>ROUNDUP((A8-A6)*0.005+101, 0)</f>
        <v>106</v>
      </c>
      <c r="C8" s="9">
        <f t="shared" ref="C8:C35" si="1">C7+500</f>
        <v>46000</v>
      </c>
      <c r="D8" s="9">
        <f>ROUNDUP((C8-A6)*0.005+101, 0)</f>
        <v>181</v>
      </c>
      <c r="E8" s="9">
        <f t="shared" ref="E8:E35" si="2">E7+500</f>
        <v>61000</v>
      </c>
      <c r="F8" s="9">
        <f>ROUNDUP((E8-A6)*0.005+101, 0)</f>
        <v>256</v>
      </c>
      <c r="G8" s="9">
        <f t="shared" ref="G8:G35" si="3">G7+500</f>
        <v>76000</v>
      </c>
      <c r="H8" s="9">
        <f t="shared" si="0"/>
        <v>331</v>
      </c>
    </row>
    <row r="9" spans="1:8" ht="20.100000000000001" customHeight="1" x14ac:dyDescent="0.25">
      <c r="A9" s="9">
        <f t="shared" ref="A9:A35" si="4">A8+500</f>
        <v>31500</v>
      </c>
      <c r="B9" s="9">
        <f>ROUNDUP((A9-A6)*0.005+101, 0)</f>
        <v>109</v>
      </c>
      <c r="C9" s="9">
        <f t="shared" si="1"/>
        <v>46500</v>
      </c>
      <c r="D9" s="9">
        <f>ROUNDUP((C9-A6)*0.005+101, 0)</f>
        <v>184</v>
      </c>
      <c r="E9" s="9">
        <f t="shared" si="2"/>
        <v>61500</v>
      </c>
      <c r="F9" s="9">
        <f>ROUNDUP((E9-A6)*0.005+101, 0)</f>
        <v>259</v>
      </c>
      <c r="G9" s="9">
        <f t="shared" si="3"/>
        <v>76500</v>
      </c>
      <c r="H9" s="9">
        <f t="shared" si="0"/>
        <v>334</v>
      </c>
    </row>
    <row r="10" spans="1:8" ht="20.100000000000001" customHeight="1" x14ac:dyDescent="0.25">
      <c r="A10" s="9">
        <f t="shared" si="4"/>
        <v>32000</v>
      </c>
      <c r="B10" s="9">
        <f>ROUNDUP((A10-A6)*0.005+101, 0)</f>
        <v>111</v>
      </c>
      <c r="C10" s="9">
        <f t="shared" si="1"/>
        <v>47000</v>
      </c>
      <c r="D10" s="9">
        <f>ROUNDUP((C10-A6)*0.005+101, 0)</f>
        <v>186</v>
      </c>
      <c r="E10" s="9">
        <f t="shared" si="2"/>
        <v>62000</v>
      </c>
      <c r="F10" s="9">
        <f>ROUNDUP((E10-A6)*0.005+101, 0)</f>
        <v>261</v>
      </c>
      <c r="G10" s="9">
        <f t="shared" si="3"/>
        <v>77000</v>
      </c>
      <c r="H10" s="9">
        <f t="shared" si="0"/>
        <v>336</v>
      </c>
    </row>
    <row r="11" spans="1:8" ht="20.100000000000001" customHeight="1" x14ac:dyDescent="0.25">
      <c r="A11" s="9">
        <f t="shared" si="4"/>
        <v>32500</v>
      </c>
      <c r="B11" s="9">
        <f>ROUNDUP((A11-A6)*0.005+101, 0)</f>
        <v>114</v>
      </c>
      <c r="C11" s="9">
        <f t="shared" si="1"/>
        <v>47500</v>
      </c>
      <c r="D11" s="9">
        <f>ROUNDUP((C11-A6)*0.005+101, 0)</f>
        <v>189</v>
      </c>
      <c r="E11" s="9">
        <f t="shared" si="2"/>
        <v>62500</v>
      </c>
      <c r="F11" s="9">
        <f>ROUNDUP((E11-A6)*0.005+101, 0)</f>
        <v>264</v>
      </c>
      <c r="G11" s="9">
        <f t="shared" si="3"/>
        <v>77500</v>
      </c>
      <c r="H11" s="9">
        <f t="shared" si="0"/>
        <v>339</v>
      </c>
    </row>
    <row r="12" spans="1:8" ht="20.100000000000001" customHeight="1" x14ac:dyDescent="0.25">
      <c r="A12" s="9">
        <f t="shared" si="4"/>
        <v>33000</v>
      </c>
      <c r="B12" s="9">
        <f>ROUNDUP((A12-A6)*0.005+101, 0)</f>
        <v>116</v>
      </c>
      <c r="C12" s="9">
        <f t="shared" si="1"/>
        <v>48000</v>
      </c>
      <c r="D12" s="9">
        <f>ROUNDUP((C12-A6)*0.005+101, 0)</f>
        <v>191</v>
      </c>
      <c r="E12" s="9">
        <f t="shared" si="2"/>
        <v>63000</v>
      </c>
      <c r="F12" s="9">
        <f>ROUNDUP((E12-A6)*0.005+101, 0)</f>
        <v>266</v>
      </c>
      <c r="G12" s="9">
        <f t="shared" si="3"/>
        <v>78000</v>
      </c>
      <c r="H12" s="9">
        <f t="shared" si="0"/>
        <v>341</v>
      </c>
    </row>
    <row r="13" spans="1:8" ht="20.100000000000001" customHeight="1" x14ac:dyDescent="0.25">
      <c r="A13" s="9">
        <f t="shared" si="4"/>
        <v>33500</v>
      </c>
      <c r="B13" s="9">
        <f>ROUNDUP((A13-A6)*0.005+101, 0)</f>
        <v>119</v>
      </c>
      <c r="C13" s="9">
        <f t="shared" si="1"/>
        <v>48500</v>
      </c>
      <c r="D13" s="9">
        <f>ROUNDUP((C13-A6)*0.005+101, 0)</f>
        <v>194</v>
      </c>
      <c r="E13" s="9">
        <f t="shared" si="2"/>
        <v>63500</v>
      </c>
      <c r="F13" s="9">
        <f>ROUNDUP((E13-A6)*0.005+101, 0)</f>
        <v>269</v>
      </c>
      <c r="G13" s="9">
        <f t="shared" si="3"/>
        <v>78500</v>
      </c>
      <c r="H13" s="9">
        <f t="shared" si="0"/>
        <v>344</v>
      </c>
    </row>
    <row r="14" spans="1:8" ht="20.100000000000001" customHeight="1" x14ac:dyDescent="0.25">
      <c r="A14" s="9">
        <f t="shared" si="4"/>
        <v>34000</v>
      </c>
      <c r="B14" s="9">
        <f>ROUNDUP((A14-A6)*0.005+101, 0)</f>
        <v>121</v>
      </c>
      <c r="C14" s="9">
        <f t="shared" si="1"/>
        <v>49000</v>
      </c>
      <c r="D14" s="9">
        <f>ROUNDUP((C14-A6)*0.005+101, 0)</f>
        <v>196</v>
      </c>
      <c r="E14" s="9">
        <f t="shared" si="2"/>
        <v>64000</v>
      </c>
      <c r="F14" s="9">
        <f>ROUNDUP((E14-A6)*0.005+101, 0)</f>
        <v>271</v>
      </c>
      <c r="G14" s="9">
        <f t="shared" si="3"/>
        <v>79000</v>
      </c>
      <c r="H14" s="9">
        <f t="shared" si="0"/>
        <v>346</v>
      </c>
    </row>
    <row r="15" spans="1:8" ht="20.100000000000001" customHeight="1" x14ac:dyDescent="0.25">
      <c r="A15" s="9">
        <f t="shared" si="4"/>
        <v>34500</v>
      </c>
      <c r="B15" s="9">
        <f>ROUNDUP((A15-A6)*0.005+101, 0)</f>
        <v>124</v>
      </c>
      <c r="C15" s="9">
        <f t="shared" si="1"/>
        <v>49500</v>
      </c>
      <c r="D15" s="9">
        <f>ROUNDUP((C15-A6)*0.005+101, 0)</f>
        <v>199</v>
      </c>
      <c r="E15" s="9">
        <f t="shared" si="2"/>
        <v>64500</v>
      </c>
      <c r="F15" s="9">
        <f>ROUNDUP((E15-A6)*0.005+101, 0)</f>
        <v>274</v>
      </c>
      <c r="G15" s="9">
        <f t="shared" si="3"/>
        <v>79500</v>
      </c>
      <c r="H15" s="9">
        <f t="shared" si="0"/>
        <v>349</v>
      </c>
    </row>
    <row r="16" spans="1:8" ht="20.100000000000001" customHeight="1" x14ac:dyDescent="0.25">
      <c r="A16" s="9">
        <f t="shared" si="4"/>
        <v>35000</v>
      </c>
      <c r="B16" s="9">
        <f>ROUNDUP((A16-A6)*0.005+101, 0)</f>
        <v>126</v>
      </c>
      <c r="C16" s="9">
        <f t="shared" si="1"/>
        <v>50000</v>
      </c>
      <c r="D16" s="9">
        <f>ROUNDUP((C16-A6)*0.005+101, 0)</f>
        <v>201</v>
      </c>
      <c r="E16" s="9">
        <f t="shared" si="2"/>
        <v>65000</v>
      </c>
      <c r="F16" s="9">
        <f>ROUNDUP((E16-A6)*0.005+101, 0)</f>
        <v>276</v>
      </c>
      <c r="G16" s="9">
        <f t="shared" si="3"/>
        <v>80000</v>
      </c>
      <c r="H16" s="9">
        <f t="shared" si="0"/>
        <v>351</v>
      </c>
    </row>
    <row r="17" spans="1:8" ht="20.100000000000001" customHeight="1" x14ac:dyDescent="0.25">
      <c r="A17" s="9">
        <f t="shared" si="4"/>
        <v>35500</v>
      </c>
      <c r="B17" s="9">
        <f>ROUNDUP((A17-A6)*0.005+101, 0)</f>
        <v>129</v>
      </c>
      <c r="C17" s="9">
        <f t="shared" si="1"/>
        <v>50500</v>
      </c>
      <c r="D17" s="9">
        <f>ROUNDUP((C17-A6)*0.005+101, 0)</f>
        <v>204</v>
      </c>
      <c r="E17" s="9">
        <f t="shared" si="2"/>
        <v>65500</v>
      </c>
      <c r="F17" s="9">
        <f>ROUNDUP((E17-A6)*0.005+101, 0)</f>
        <v>279</v>
      </c>
      <c r="G17" s="9">
        <f t="shared" si="3"/>
        <v>80500</v>
      </c>
      <c r="H17" s="9">
        <f t="shared" si="0"/>
        <v>354</v>
      </c>
    </row>
    <row r="18" spans="1:8" ht="20.100000000000001" customHeight="1" x14ac:dyDescent="0.25">
      <c r="A18" s="9">
        <f t="shared" si="4"/>
        <v>36000</v>
      </c>
      <c r="B18" s="9">
        <f>ROUNDUP((A18-A6)*0.005+101, 0)</f>
        <v>131</v>
      </c>
      <c r="C18" s="9">
        <f t="shared" si="1"/>
        <v>51000</v>
      </c>
      <c r="D18" s="9">
        <f>ROUNDUP((C18-A6)*0.005+101, 0)</f>
        <v>206</v>
      </c>
      <c r="E18" s="9">
        <f t="shared" si="2"/>
        <v>66000</v>
      </c>
      <c r="F18" s="9">
        <f>ROUNDUP((E18-A6)*0.005+101, 0)</f>
        <v>281</v>
      </c>
      <c r="G18" s="9">
        <f t="shared" si="3"/>
        <v>81000</v>
      </c>
      <c r="H18" s="9">
        <f t="shared" si="0"/>
        <v>356</v>
      </c>
    </row>
    <row r="19" spans="1:8" ht="20.100000000000001" customHeight="1" x14ac:dyDescent="0.25">
      <c r="A19" s="9">
        <f t="shared" si="4"/>
        <v>36500</v>
      </c>
      <c r="B19" s="9">
        <f>ROUNDUP((A19-A6)*0.005+101, 0)</f>
        <v>134</v>
      </c>
      <c r="C19" s="9">
        <f t="shared" si="1"/>
        <v>51500</v>
      </c>
      <c r="D19" s="9">
        <f>ROUNDUP((C19-A6)*0.005+101, 0)</f>
        <v>209</v>
      </c>
      <c r="E19" s="9">
        <f t="shared" si="2"/>
        <v>66500</v>
      </c>
      <c r="F19" s="9">
        <f t="shared" ref="F19:F35" si="5">ROUNDUP((E19-$A$6)*0.005+101, 0)</f>
        <v>284</v>
      </c>
      <c r="G19" s="9">
        <f t="shared" si="3"/>
        <v>81500</v>
      </c>
      <c r="H19" s="9">
        <f t="shared" si="0"/>
        <v>359</v>
      </c>
    </row>
    <row r="20" spans="1:8" ht="20.100000000000001" customHeight="1" x14ac:dyDescent="0.25">
      <c r="A20" s="9">
        <f t="shared" si="4"/>
        <v>37000</v>
      </c>
      <c r="B20" s="9">
        <f>ROUNDUP((A20-A6)*0.005+101, 0)</f>
        <v>136</v>
      </c>
      <c r="C20" s="9">
        <f t="shared" si="1"/>
        <v>52000</v>
      </c>
      <c r="D20" s="9">
        <f>ROUNDUP((C20-A6)*0.005+101, 0)</f>
        <v>211</v>
      </c>
      <c r="E20" s="9">
        <f t="shared" si="2"/>
        <v>67000</v>
      </c>
      <c r="F20" s="9">
        <f t="shared" si="5"/>
        <v>286</v>
      </c>
      <c r="G20" s="9">
        <f t="shared" si="3"/>
        <v>82000</v>
      </c>
      <c r="H20" s="9">
        <f t="shared" si="0"/>
        <v>361</v>
      </c>
    </row>
    <row r="21" spans="1:8" ht="20.100000000000001" customHeight="1" x14ac:dyDescent="0.25">
      <c r="A21" s="9">
        <f t="shared" si="4"/>
        <v>37500</v>
      </c>
      <c r="B21" s="9">
        <f>ROUNDUP((A21-A6)*0.005+101, 0)</f>
        <v>139</v>
      </c>
      <c r="C21" s="9">
        <f t="shared" si="1"/>
        <v>52500</v>
      </c>
      <c r="D21" s="9">
        <f>ROUNDUP((C21-A6)*0.005+101, 0)</f>
        <v>214</v>
      </c>
      <c r="E21" s="9">
        <f t="shared" si="2"/>
        <v>67500</v>
      </c>
      <c r="F21" s="9">
        <f t="shared" si="5"/>
        <v>289</v>
      </c>
      <c r="G21" s="9">
        <f t="shared" si="3"/>
        <v>82500</v>
      </c>
      <c r="H21" s="9">
        <f t="shared" si="0"/>
        <v>364</v>
      </c>
    </row>
    <row r="22" spans="1:8" ht="20.100000000000001" customHeight="1" x14ac:dyDescent="0.25">
      <c r="A22" s="9">
        <f t="shared" si="4"/>
        <v>38000</v>
      </c>
      <c r="B22" s="9">
        <f>ROUNDUP((A22-A6)*0.005+101, 0)</f>
        <v>141</v>
      </c>
      <c r="C22" s="9">
        <f t="shared" si="1"/>
        <v>53000</v>
      </c>
      <c r="D22" s="9">
        <f>ROUNDUP((C22-A6)*0.005+101, 0)</f>
        <v>216</v>
      </c>
      <c r="E22" s="9">
        <f t="shared" si="2"/>
        <v>68000</v>
      </c>
      <c r="F22" s="9">
        <f t="shared" si="5"/>
        <v>291</v>
      </c>
      <c r="G22" s="9">
        <f t="shared" si="3"/>
        <v>83000</v>
      </c>
      <c r="H22" s="9">
        <f t="shared" si="0"/>
        <v>366</v>
      </c>
    </row>
    <row r="23" spans="1:8" ht="20.100000000000001" customHeight="1" x14ac:dyDescent="0.25">
      <c r="A23" s="9">
        <f t="shared" si="4"/>
        <v>38500</v>
      </c>
      <c r="B23" s="9">
        <f>ROUNDUP((A23-A6)*0.005+101, 0)</f>
        <v>144</v>
      </c>
      <c r="C23" s="9">
        <f t="shared" si="1"/>
        <v>53500</v>
      </c>
      <c r="D23" s="9">
        <f>ROUNDUP((C23-A6)*0.005+101, 0)</f>
        <v>219</v>
      </c>
      <c r="E23" s="9">
        <f t="shared" si="2"/>
        <v>68500</v>
      </c>
      <c r="F23" s="9">
        <f t="shared" si="5"/>
        <v>294</v>
      </c>
      <c r="G23" s="9">
        <f t="shared" si="3"/>
        <v>83500</v>
      </c>
      <c r="H23" s="9">
        <f t="shared" si="0"/>
        <v>369</v>
      </c>
    </row>
    <row r="24" spans="1:8" ht="20.100000000000001" customHeight="1" x14ac:dyDescent="0.25">
      <c r="A24" s="9">
        <f t="shared" si="4"/>
        <v>39000</v>
      </c>
      <c r="B24" s="9">
        <f>ROUNDUP((A24-A6)*0.005+101, 0)</f>
        <v>146</v>
      </c>
      <c r="C24" s="9">
        <f t="shared" si="1"/>
        <v>54000</v>
      </c>
      <c r="D24" s="9">
        <f>ROUNDUP((C24-A6)*0.005+101, 0)</f>
        <v>221</v>
      </c>
      <c r="E24" s="9">
        <f t="shared" si="2"/>
        <v>69000</v>
      </c>
      <c r="F24" s="9">
        <f t="shared" si="5"/>
        <v>296</v>
      </c>
      <c r="G24" s="9">
        <f t="shared" si="3"/>
        <v>84000</v>
      </c>
      <c r="H24" s="9">
        <f t="shared" si="0"/>
        <v>371</v>
      </c>
    </row>
    <row r="25" spans="1:8" ht="20.100000000000001" customHeight="1" x14ac:dyDescent="0.25">
      <c r="A25" s="9">
        <f t="shared" si="4"/>
        <v>39500</v>
      </c>
      <c r="B25" s="9">
        <f>ROUNDUP((A25-A6)*0.005+101, 0)</f>
        <v>149</v>
      </c>
      <c r="C25" s="9">
        <f t="shared" si="1"/>
        <v>54500</v>
      </c>
      <c r="D25" s="9">
        <f>ROUNDUP((C25-A6)*0.005+101, 0)</f>
        <v>224</v>
      </c>
      <c r="E25" s="9">
        <f t="shared" si="2"/>
        <v>69500</v>
      </c>
      <c r="F25" s="9">
        <f t="shared" si="5"/>
        <v>299</v>
      </c>
      <c r="G25" s="9">
        <f t="shared" si="3"/>
        <v>84500</v>
      </c>
      <c r="H25" s="9">
        <f t="shared" si="0"/>
        <v>374</v>
      </c>
    </row>
    <row r="26" spans="1:8" ht="20.100000000000001" customHeight="1" x14ac:dyDescent="0.25">
      <c r="A26" s="9">
        <f t="shared" si="4"/>
        <v>40000</v>
      </c>
      <c r="B26" s="9">
        <f>ROUNDUP((A26-A6)*0.005+101, 0)</f>
        <v>151</v>
      </c>
      <c r="C26" s="9">
        <f t="shared" si="1"/>
        <v>55000</v>
      </c>
      <c r="D26" s="9">
        <f>ROUNDUP((C26-A6)*0.005+101, 0)</f>
        <v>226</v>
      </c>
      <c r="E26" s="9">
        <f t="shared" si="2"/>
        <v>70000</v>
      </c>
      <c r="F26" s="9">
        <f t="shared" si="5"/>
        <v>301</v>
      </c>
      <c r="G26" s="9">
        <f t="shared" si="3"/>
        <v>85000</v>
      </c>
      <c r="H26" s="9">
        <f t="shared" si="0"/>
        <v>376</v>
      </c>
    </row>
    <row r="27" spans="1:8" ht="20.100000000000001" customHeight="1" x14ac:dyDescent="0.25">
      <c r="A27" s="9">
        <f t="shared" si="4"/>
        <v>40500</v>
      </c>
      <c r="B27" s="9">
        <f>ROUNDUP((A27-A6)*0.005+101, 0)</f>
        <v>154</v>
      </c>
      <c r="C27" s="9">
        <f t="shared" si="1"/>
        <v>55500</v>
      </c>
      <c r="D27" s="9">
        <f>ROUNDUP((C27-A6)*0.005+101, 0)</f>
        <v>229</v>
      </c>
      <c r="E27" s="9">
        <f t="shared" si="2"/>
        <v>70500</v>
      </c>
      <c r="F27" s="9">
        <f t="shared" si="5"/>
        <v>304</v>
      </c>
      <c r="G27" s="9">
        <f t="shared" si="3"/>
        <v>85500</v>
      </c>
      <c r="H27" s="9">
        <f t="shared" si="0"/>
        <v>379</v>
      </c>
    </row>
    <row r="28" spans="1:8" ht="20.100000000000001" customHeight="1" x14ac:dyDescent="0.25">
      <c r="A28" s="9">
        <f t="shared" si="4"/>
        <v>41000</v>
      </c>
      <c r="B28" s="9">
        <f>ROUNDUP((A28-A6)*0.005+101, 0)</f>
        <v>156</v>
      </c>
      <c r="C28" s="9">
        <f t="shared" si="1"/>
        <v>56000</v>
      </c>
      <c r="D28" s="9">
        <f>ROUNDUP((C28-A6)*0.005+101, 0)</f>
        <v>231</v>
      </c>
      <c r="E28" s="9">
        <f t="shared" si="2"/>
        <v>71000</v>
      </c>
      <c r="F28" s="9">
        <f t="shared" si="5"/>
        <v>306</v>
      </c>
      <c r="G28" s="9">
        <f t="shared" si="3"/>
        <v>86000</v>
      </c>
      <c r="H28" s="9">
        <f t="shared" si="0"/>
        <v>381</v>
      </c>
    </row>
    <row r="29" spans="1:8" ht="20.100000000000001" customHeight="1" x14ac:dyDescent="0.25">
      <c r="A29" s="9">
        <f t="shared" si="4"/>
        <v>41500</v>
      </c>
      <c r="B29" s="9">
        <f>ROUNDUP((A29-A6)*0.005+101, 0)</f>
        <v>159</v>
      </c>
      <c r="C29" s="9">
        <f t="shared" si="1"/>
        <v>56500</v>
      </c>
      <c r="D29" s="9">
        <f>ROUNDUP((C29-A6)*0.005+101, 0)</f>
        <v>234</v>
      </c>
      <c r="E29" s="9">
        <f t="shared" si="2"/>
        <v>71500</v>
      </c>
      <c r="F29" s="9">
        <f t="shared" si="5"/>
        <v>309</v>
      </c>
      <c r="G29" s="9">
        <f t="shared" si="3"/>
        <v>86500</v>
      </c>
      <c r="H29" s="9">
        <f t="shared" si="0"/>
        <v>384</v>
      </c>
    </row>
    <row r="30" spans="1:8" ht="20.100000000000001" customHeight="1" x14ac:dyDescent="0.25">
      <c r="A30" s="9">
        <f t="shared" si="4"/>
        <v>42000</v>
      </c>
      <c r="B30" s="9">
        <f>ROUNDUP((A30-A6)*0.005+101, 0)</f>
        <v>161</v>
      </c>
      <c r="C30" s="9">
        <f t="shared" si="1"/>
        <v>57000</v>
      </c>
      <c r="D30" s="9">
        <f>ROUNDUP((C30-A6)*0.005+101, 0)</f>
        <v>236</v>
      </c>
      <c r="E30" s="9">
        <f t="shared" si="2"/>
        <v>72000</v>
      </c>
      <c r="F30" s="9">
        <f t="shared" si="5"/>
        <v>311</v>
      </c>
      <c r="G30" s="9">
        <f t="shared" si="3"/>
        <v>87000</v>
      </c>
      <c r="H30" s="9">
        <f t="shared" si="0"/>
        <v>386</v>
      </c>
    </row>
    <row r="31" spans="1:8" ht="20.100000000000001" customHeight="1" x14ac:dyDescent="0.25">
      <c r="A31" s="9">
        <f t="shared" si="4"/>
        <v>42500</v>
      </c>
      <c r="B31" s="9">
        <f>ROUNDUP((A31-A6)*0.005+101, 0)</f>
        <v>164</v>
      </c>
      <c r="C31" s="9">
        <f t="shared" si="1"/>
        <v>57500</v>
      </c>
      <c r="D31" s="9">
        <f>ROUNDUP((C31-A6)*0.005+101, 0)</f>
        <v>239</v>
      </c>
      <c r="E31" s="9">
        <f t="shared" si="2"/>
        <v>72500</v>
      </c>
      <c r="F31" s="9">
        <f t="shared" si="5"/>
        <v>314</v>
      </c>
      <c r="G31" s="9">
        <f t="shared" si="3"/>
        <v>87500</v>
      </c>
      <c r="H31" s="9">
        <f t="shared" si="0"/>
        <v>389</v>
      </c>
    </row>
    <row r="32" spans="1:8" ht="20.100000000000001" customHeight="1" x14ac:dyDescent="0.25">
      <c r="A32" s="9">
        <f t="shared" si="4"/>
        <v>43000</v>
      </c>
      <c r="B32" s="9">
        <f>ROUNDUP((A32-A6)*0.005+101, 0)</f>
        <v>166</v>
      </c>
      <c r="C32" s="9">
        <f t="shared" si="1"/>
        <v>58000</v>
      </c>
      <c r="D32" s="9">
        <f>ROUNDUP((C32-A6)*0.005+101, 0)</f>
        <v>241</v>
      </c>
      <c r="E32" s="9">
        <f t="shared" si="2"/>
        <v>73000</v>
      </c>
      <c r="F32" s="9">
        <f t="shared" si="5"/>
        <v>316</v>
      </c>
      <c r="G32" s="9">
        <f t="shared" si="3"/>
        <v>88000</v>
      </c>
      <c r="H32" s="9">
        <f t="shared" si="0"/>
        <v>391</v>
      </c>
    </row>
    <row r="33" spans="1:8" ht="20.100000000000001" customHeight="1" x14ac:dyDescent="0.25">
      <c r="A33" s="9">
        <f t="shared" si="4"/>
        <v>43500</v>
      </c>
      <c r="B33" s="9">
        <f>ROUNDUP((A33-A6)*0.005+101, 0)</f>
        <v>169</v>
      </c>
      <c r="C33" s="9">
        <f t="shared" si="1"/>
        <v>58500</v>
      </c>
      <c r="D33" s="9">
        <f>ROUNDUP((C33-A6)*0.005+101, 0)</f>
        <v>244</v>
      </c>
      <c r="E33" s="9">
        <f t="shared" si="2"/>
        <v>73500</v>
      </c>
      <c r="F33" s="9">
        <f t="shared" si="5"/>
        <v>319</v>
      </c>
      <c r="G33" s="9">
        <f t="shared" si="3"/>
        <v>88500</v>
      </c>
      <c r="H33" s="9">
        <f t="shared" si="0"/>
        <v>394</v>
      </c>
    </row>
    <row r="34" spans="1:8" ht="20.100000000000001" customHeight="1" x14ac:dyDescent="0.25">
      <c r="A34" s="9">
        <f t="shared" si="4"/>
        <v>44000</v>
      </c>
      <c r="B34" s="9">
        <f>ROUNDUP((A34-A6)*0.005+101, 0)</f>
        <v>171</v>
      </c>
      <c r="C34" s="9">
        <f t="shared" si="1"/>
        <v>59000</v>
      </c>
      <c r="D34" s="9">
        <f>ROUNDUP((C34-A6)*0.005+101, 0)</f>
        <v>246</v>
      </c>
      <c r="E34" s="9">
        <f t="shared" si="2"/>
        <v>74000</v>
      </c>
      <c r="F34" s="9">
        <f t="shared" si="5"/>
        <v>321</v>
      </c>
      <c r="G34" s="9">
        <f t="shared" si="3"/>
        <v>89000</v>
      </c>
      <c r="H34" s="9">
        <f t="shared" si="0"/>
        <v>396</v>
      </c>
    </row>
    <row r="35" spans="1:8" ht="20.100000000000001" customHeight="1" x14ac:dyDescent="0.25">
      <c r="A35" s="9">
        <f t="shared" si="4"/>
        <v>44500</v>
      </c>
      <c r="B35" s="9">
        <f>ROUNDUP((A35-A6)*0.005+101, 0)</f>
        <v>174</v>
      </c>
      <c r="C35" s="9">
        <f t="shared" si="1"/>
        <v>59500</v>
      </c>
      <c r="D35" s="9">
        <f>ROUNDUP((C35-A6)*0.005+101, 0)</f>
        <v>249</v>
      </c>
      <c r="E35" s="9">
        <f t="shared" si="2"/>
        <v>74500</v>
      </c>
      <c r="F35" s="9">
        <f t="shared" si="5"/>
        <v>324</v>
      </c>
      <c r="G35" s="9">
        <f t="shared" si="3"/>
        <v>89500</v>
      </c>
      <c r="H35" s="9">
        <f t="shared" si="0"/>
        <v>399</v>
      </c>
    </row>
    <row r="36" spans="1:8" ht="20.100000000000001" customHeight="1" x14ac:dyDescent="0.25">
      <c r="A36" s="5"/>
      <c r="B36" s="9"/>
      <c r="C36" s="5"/>
      <c r="D36" s="6"/>
      <c r="E36" s="5"/>
      <c r="F36" s="6"/>
      <c r="G36" s="9">
        <v>90000</v>
      </c>
      <c r="H36" s="9">
        <f t="shared" si="0"/>
        <v>401</v>
      </c>
    </row>
    <row r="37" spans="1:8" ht="20.100000000000001" customHeight="1" x14ac:dyDescent="0.25">
      <c r="A37" s="5"/>
      <c r="B37" s="6"/>
      <c r="C37" s="5"/>
      <c r="D37" s="6"/>
      <c r="E37" s="5"/>
      <c r="F37" s="6"/>
      <c r="G37" s="15"/>
      <c r="H37" s="15"/>
    </row>
    <row r="38" spans="1:8" ht="20.100000000000001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ht="20.100000000000001" customHeight="1" x14ac:dyDescent="0.25">
      <c r="A39" s="22" t="s">
        <v>6</v>
      </c>
      <c r="B39" s="22"/>
      <c r="C39" s="22"/>
      <c r="D39" s="22"/>
      <c r="E39" s="22"/>
      <c r="F39" s="22"/>
      <c r="G39" s="22"/>
      <c r="H39" s="22"/>
    </row>
    <row r="40" spans="1:8" ht="20.100000000000001" customHeight="1" x14ac:dyDescent="0.25">
      <c r="A40" s="5"/>
      <c r="B40" s="6"/>
      <c r="C40" s="5"/>
      <c r="D40" s="6"/>
      <c r="E40" s="5"/>
      <c r="F40" s="6"/>
      <c r="G40" s="15"/>
      <c r="H40" s="15"/>
    </row>
    <row r="41" spans="1:8" ht="20.100000000000001" customHeight="1" x14ac:dyDescent="0.25">
      <c r="A41" s="5"/>
      <c r="B41" s="6"/>
      <c r="C41" s="5"/>
      <c r="D41" s="6"/>
      <c r="E41" s="5"/>
      <c r="F41" s="6"/>
      <c r="G41" s="15"/>
      <c r="H41" s="15"/>
    </row>
    <row r="42" spans="1:8" ht="20.100000000000001" customHeight="1" x14ac:dyDescent="0.25">
      <c r="A42" s="5"/>
      <c r="B42" s="6"/>
      <c r="C42" s="5"/>
      <c r="D42" s="6"/>
      <c r="E42" s="5"/>
      <c r="F42" s="6"/>
      <c r="G42" s="15"/>
      <c r="H42" s="15"/>
    </row>
    <row r="43" spans="1:8" ht="20.100000000000001" customHeight="1" x14ac:dyDescent="0.25">
      <c r="A43" s="5"/>
      <c r="B43" s="6"/>
      <c r="C43" s="5"/>
      <c r="D43" s="6"/>
      <c r="E43" s="5"/>
      <c r="F43" s="6"/>
      <c r="G43" s="15"/>
      <c r="H43" s="15"/>
    </row>
    <row r="44" spans="1:8" x14ac:dyDescent="0.25">
      <c r="A44" s="2"/>
      <c r="B44" s="3" t="s">
        <v>34</v>
      </c>
      <c r="C44" s="2"/>
      <c r="D44" s="3" t="s">
        <v>34</v>
      </c>
      <c r="E44" s="2"/>
      <c r="F44" s="3" t="s">
        <v>34</v>
      </c>
      <c r="G44" s="2"/>
      <c r="H44" s="3" t="s">
        <v>34</v>
      </c>
    </row>
    <row r="45" spans="1:8" x14ac:dyDescent="0.25">
      <c r="A45" s="2" t="s">
        <v>1</v>
      </c>
      <c r="B45" s="3" t="s">
        <v>2</v>
      </c>
      <c r="C45" s="2" t="s">
        <v>3</v>
      </c>
      <c r="D45" s="3" t="s">
        <v>4</v>
      </c>
      <c r="E45" s="2" t="s">
        <v>5</v>
      </c>
      <c r="F45" s="3" t="s">
        <v>37</v>
      </c>
      <c r="G45" s="2" t="s">
        <v>38</v>
      </c>
      <c r="H45" s="3" t="s">
        <v>39</v>
      </c>
    </row>
    <row r="46" spans="1:8" ht="20.100000000000001" customHeight="1" x14ac:dyDescent="0.25">
      <c r="A46" s="9">
        <v>91000</v>
      </c>
      <c r="B46" s="9">
        <f t="shared" ref="B46:B75" si="6">ROUNDUP(((A46-$G$36)*0.01)+(($G$36-$A$6)*0.005)+101, 0)</f>
        <v>411</v>
      </c>
      <c r="C46" s="9">
        <v>121000</v>
      </c>
      <c r="D46" s="9">
        <f t="shared" ref="D46:D75" si="7">ROUNDUP(((C46-$G$36)*0.01)+(($G$36-$A$6)*0.005)+101, 0)</f>
        <v>711</v>
      </c>
      <c r="E46" s="9">
        <v>151000</v>
      </c>
      <c r="F46" s="9">
        <f t="shared" ref="F46:F70" si="8">ROUNDUP(((E46-$C$75)*0.015)+(($C$75-$G$36)*0.01)+(($G$36-$A$6)*0.005)+101, 0)</f>
        <v>1016</v>
      </c>
      <c r="G46" s="9">
        <v>176000</v>
      </c>
      <c r="H46" s="9">
        <f t="shared" ref="H46:H70" si="9">ROUNDUP(((G46-$C$75)*0.015)+(($C$75-$G$36)*0.01)+(($G$36-$A$6)*0.005)+101, 0)</f>
        <v>1391</v>
      </c>
    </row>
    <row r="47" spans="1:8" ht="20.100000000000001" customHeight="1" x14ac:dyDescent="0.25">
      <c r="A47" s="9">
        <f>A46+1000</f>
        <v>92000</v>
      </c>
      <c r="B47" s="9">
        <f t="shared" si="6"/>
        <v>421</v>
      </c>
      <c r="C47" s="9">
        <f>C46+1000</f>
        <v>122000</v>
      </c>
      <c r="D47" s="9">
        <f t="shared" si="7"/>
        <v>721</v>
      </c>
      <c r="E47" s="9">
        <f>E46+1000</f>
        <v>152000</v>
      </c>
      <c r="F47" s="9">
        <f t="shared" si="8"/>
        <v>1031</v>
      </c>
      <c r="G47" s="9">
        <f>G46+1000</f>
        <v>177000</v>
      </c>
      <c r="H47" s="9">
        <f t="shared" si="9"/>
        <v>1406</v>
      </c>
    </row>
    <row r="48" spans="1:8" ht="20.100000000000001" customHeight="1" x14ac:dyDescent="0.25">
      <c r="A48" s="9">
        <f t="shared" ref="A48:A74" si="10">A47+1000</f>
        <v>93000</v>
      </c>
      <c r="B48" s="9">
        <f t="shared" si="6"/>
        <v>431</v>
      </c>
      <c r="C48" s="9">
        <f t="shared" ref="C48:C74" si="11">C47+1000</f>
        <v>123000</v>
      </c>
      <c r="D48" s="9">
        <f t="shared" si="7"/>
        <v>731</v>
      </c>
      <c r="E48" s="9">
        <f t="shared" ref="E48:E70" si="12">E47+1000</f>
        <v>153000</v>
      </c>
      <c r="F48" s="9">
        <f t="shared" si="8"/>
        <v>1046</v>
      </c>
      <c r="G48" s="9">
        <f t="shared" ref="G48:G70" si="13">G47+1000</f>
        <v>178000</v>
      </c>
      <c r="H48" s="9">
        <f t="shared" si="9"/>
        <v>1421</v>
      </c>
    </row>
    <row r="49" spans="1:8" ht="20.100000000000001" customHeight="1" x14ac:dyDescent="0.25">
      <c r="A49" s="9">
        <f t="shared" si="10"/>
        <v>94000</v>
      </c>
      <c r="B49" s="9">
        <f t="shared" si="6"/>
        <v>441</v>
      </c>
      <c r="C49" s="9">
        <f t="shared" si="11"/>
        <v>124000</v>
      </c>
      <c r="D49" s="9">
        <f t="shared" si="7"/>
        <v>741</v>
      </c>
      <c r="E49" s="9">
        <f t="shared" si="12"/>
        <v>154000</v>
      </c>
      <c r="F49" s="9">
        <f t="shared" si="8"/>
        <v>1061</v>
      </c>
      <c r="G49" s="9">
        <f t="shared" si="13"/>
        <v>179000</v>
      </c>
      <c r="H49" s="9">
        <f t="shared" si="9"/>
        <v>1436</v>
      </c>
    </row>
    <row r="50" spans="1:8" ht="20.100000000000001" customHeight="1" x14ac:dyDescent="0.25">
      <c r="A50" s="9">
        <f t="shared" si="10"/>
        <v>95000</v>
      </c>
      <c r="B50" s="9">
        <f t="shared" si="6"/>
        <v>451</v>
      </c>
      <c r="C50" s="9">
        <f t="shared" si="11"/>
        <v>125000</v>
      </c>
      <c r="D50" s="9">
        <f t="shared" si="7"/>
        <v>751</v>
      </c>
      <c r="E50" s="9">
        <f t="shared" si="12"/>
        <v>155000</v>
      </c>
      <c r="F50" s="9">
        <f t="shared" si="8"/>
        <v>1076</v>
      </c>
      <c r="G50" s="9">
        <f t="shared" si="13"/>
        <v>180000</v>
      </c>
      <c r="H50" s="9">
        <f t="shared" si="9"/>
        <v>1451</v>
      </c>
    </row>
    <row r="51" spans="1:8" ht="20.100000000000001" customHeight="1" x14ac:dyDescent="0.25">
      <c r="A51" s="9">
        <f t="shared" si="10"/>
        <v>96000</v>
      </c>
      <c r="B51" s="9">
        <f t="shared" si="6"/>
        <v>461</v>
      </c>
      <c r="C51" s="9">
        <f t="shared" si="11"/>
        <v>126000</v>
      </c>
      <c r="D51" s="9">
        <f t="shared" si="7"/>
        <v>761</v>
      </c>
      <c r="E51" s="9">
        <f t="shared" si="12"/>
        <v>156000</v>
      </c>
      <c r="F51" s="9">
        <f t="shared" si="8"/>
        <v>1091</v>
      </c>
      <c r="G51" s="9">
        <f t="shared" si="13"/>
        <v>181000</v>
      </c>
      <c r="H51" s="9">
        <f t="shared" si="9"/>
        <v>1466</v>
      </c>
    </row>
    <row r="52" spans="1:8" ht="20.100000000000001" customHeight="1" x14ac:dyDescent="0.25">
      <c r="A52" s="9">
        <f t="shared" si="10"/>
        <v>97000</v>
      </c>
      <c r="B52" s="9">
        <f t="shared" si="6"/>
        <v>471</v>
      </c>
      <c r="C52" s="9">
        <f t="shared" si="11"/>
        <v>127000</v>
      </c>
      <c r="D52" s="9">
        <f t="shared" si="7"/>
        <v>771</v>
      </c>
      <c r="E52" s="9">
        <f t="shared" si="12"/>
        <v>157000</v>
      </c>
      <c r="F52" s="9">
        <f t="shared" si="8"/>
        <v>1106</v>
      </c>
      <c r="G52" s="9">
        <f t="shared" si="13"/>
        <v>182000</v>
      </c>
      <c r="H52" s="9">
        <f t="shared" si="9"/>
        <v>1481</v>
      </c>
    </row>
    <row r="53" spans="1:8" ht="20.100000000000001" customHeight="1" x14ac:dyDescent="0.25">
      <c r="A53" s="9">
        <f t="shared" si="10"/>
        <v>98000</v>
      </c>
      <c r="B53" s="9">
        <f t="shared" si="6"/>
        <v>481</v>
      </c>
      <c r="C53" s="9">
        <f t="shared" si="11"/>
        <v>128000</v>
      </c>
      <c r="D53" s="9">
        <f t="shared" si="7"/>
        <v>781</v>
      </c>
      <c r="E53" s="9">
        <f t="shared" si="12"/>
        <v>158000</v>
      </c>
      <c r="F53" s="9">
        <f t="shared" si="8"/>
        <v>1121</v>
      </c>
      <c r="G53" s="9">
        <f t="shared" si="13"/>
        <v>183000</v>
      </c>
      <c r="H53" s="9">
        <f t="shared" si="9"/>
        <v>1496</v>
      </c>
    </row>
    <row r="54" spans="1:8" ht="20.100000000000001" customHeight="1" x14ac:dyDescent="0.25">
      <c r="A54" s="9">
        <f t="shared" si="10"/>
        <v>99000</v>
      </c>
      <c r="B54" s="9">
        <f t="shared" si="6"/>
        <v>491</v>
      </c>
      <c r="C54" s="9">
        <f t="shared" si="11"/>
        <v>129000</v>
      </c>
      <c r="D54" s="9">
        <f t="shared" si="7"/>
        <v>791</v>
      </c>
      <c r="E54" s="9">
        <f t="shared" si="12"/>
        <v>159000</v>
      </c>
      <c r="F54" s="9">
        <f t="shared" si="8"/>
        <v>1136</v>
      </c>
      <c r="G54" s="9">
        <f t="shared" si="13"/>
        <v>184000</v>
      </c>
      <c r="H54" s="9">
        <f t="shared" si="9"/>
        <v>1511</v>
      </c>
    </row>
    <row r="55" spans="1:8" ht="20.100000000000001" customHeight="1" x14ac:dyDescent="0.25">
      <c r="A55" s="9">
        <f t="shared" si="10"/>
        <v>100000</v>
      </c>
      <c r="B55" s="9">
        <f t="shared" si="6"/>
        <v>501</v>
      </c>
      <c r="C55" s="9">
        <f t="shared" si="11"/>
        <v>130000</v>
      </c>
      <c r="D55" s="9">
        <f t="shared" si="7"/>
        <v>801</v>
      </c>
      <c r="E55" s="9">
        <f t="shared" si="12"/>
        <v>160000</v>
      </c>
      <c r="F55" s="9">
        <f t="shared" si="8"/>
        <v>1151</v>
      </c>
      <c r="G55" s="9">
        <f t="shared" si="13"/>
        <v>185000</v>
      </c>
      <c r="H55" s="9">
        <f t="shared" si="9"/>
        <v>1526</v>
      </c>
    </row>
    <row r="56" spans="1:8" ht="20.100000000000001" customHeight="1" x14ac:dyDescent="0.25">
      <c r="A56" s="9">
        <f t="shared" si="10"/>
        <v>101000</v>
      </c>
      <c r="B56" s="9">
        <f t="shared" si="6"/>
        <v>511</v>
      </c>
      <c r="C56" s="9">
        <f t="shared" si="11"/>
        <v>131000</v>
      </c>
      <c r="D56" s="9">
        <f t="shared" si="7"/>
        <v>811</v>
      </c>
      <c r="E56" s="9">
        <f t="shared" si="12"/>
        <v>161000</v>
      </c>
      <c r="F56" s="9">
        <f t="shared" si="8"/>
        <v>1166</v>
      </c>
      <c r="G56" s="9">
        <f t="shared" si="13"/>
        <v>186000</v>
      </c>
      <c r="H56" s="9">
        <f t="shared" si="9"/>
        <v>1541</v>
      </c>
    </row>
    <row r="57" spans="1:8" ht="20.100000000000001" customHeight="1" x14ac:dyDescent="0.25">
      <c r="A57" s="9">
        <f t="shared" si="10"/>
        <v>102000</v>
      </c>
      <c r="B57" s="9">
        <f t="shared" si="6"/>
        <v>521</v>
      </c>
      <c r="C57" s="9">
        <f t="shared" si="11"/>
        <v>132000</v>
      </c>
      <c r="D57" s="9">
        <f t="shared" si="7"/>
        <v>821</v>
      </c>
      <c r="E57" s="9">
        <f t="shared" si="12"/>
        <v>162000</v>
      </c>
      <c r="F57" s="9">
        <f t="shared" si="8"/>
        <v>1181</v>
      </c>
      <c r="G57" s="9">
        <f t="shared" si="13"/>
        <v>187000</v>
      </c>
      <c r="H57" s="9">
        <f t="shared" si="9"/>
        <v>1556</v>
      </c>
    </row>
    <row r="58" spans="1:8" ht="20.100000000000001" customHeight="1" x14ac:dyDescent="0.25">
      <c r="A58" s="9">
        <f t="shared" si="10"/>
        <v>103000</v>
      </c>
      <c r="B58" s="9">
        <f t="shared" si="6"/>
        <v>531</v>
      </c>
      <c r="C58" s="9">
        <f t="shared" si="11"/>
        <v>133000</v>
      </c>
      <c r="D58" s="9">
        <f t="shared" si="7"/>
        <v>831</v>
      </c>
      <c r="E58" s="9">
        <f t="shared" si="12"/>
        <v>163000</v>
      </c>
      <c r="F58" s="9">
        <f t="shared" si="8"/>
        <v>1196</v>
      </c>
      <c r="G58" s="9">
        <f t="shared" si="13"/>
        <v>188000</v>
      </c>
      <c r="H58" s="9">
        <f t="shared" si="9"/>
        <v>1571</v>
      </c>
    </row>
    <row r="59" spans="1:8" ht="20.100000000000001" customHeight="1" x14ac:dyDescent="0.25">
      <c r="A59" s="9">
        <f t="shared" si="10"/>
        <v>104000</v>
      </c>
      <c r="B59" s="9">
        <f t="shared" si="6"/>
        <v>541</v>
      </c>
      <c r="C59" s="9">
        <f t="shared" si="11"/>
        <v>134000</v>
      </c>
      <c r="D59" s="9">
        <f t="shared" si="7"/>
        <v>841</v>
      </c>
      <c r="E59" s="9">
        <f t="shared" si="12"/>
        <v>164000</v>
      </c>
      <c r="F59" s="9">
        <f t="shared" si="8"/>
        <v>1211</v>
      </c>
      <c r="G59" s="9">
        <f t="shared" si="13"/>
        <v>189000</v>
      </c>
      <c r="H59" s="9">
        <f t="shared" si="9"/>
        <v>1586</v>
      </c>
    </row>
    <row r="60" spans="1:8" ht="20.100000000000001" customHeight="1" x14ac:dyDescent="0.25">
      <c r="A60" s="9">
        <f t="shared" si="10"/>
        <v>105000</v>
      </c>
      <c r="B60" s="9">
        <f t="shared" si="6"/>
        <v>551</v>
      </c>
      <c r="C60" s="9">
        <f t="shared" si="11"/>
        <v>135000</v>
      </c>
      <c r="D60" s="9">
        <f t="shared" si="7"/>
        <v>851</v>
      </c>
      <c r="E60" s="9">
        <f t="shared" si="12"/>
        <v>165000</v>
      </c>
      <c r="F60" s="9">
        <f t="shared" si="8"/>
        <v>1226</v>
      </c>
      <c r="G60" s="9">
        <f t="shared" si="13"/>
        <v>190000</v>
      </c>
      <c r="H60" s="9">
        <f t="shared" si="9"/>
        <v>1601</v>
      </c>
    </row>
    <row r="61" spans="1:8" ht="20.100000000000001" customHeight="1" x14ac:dyDescent="0.25">
      <c r="A61" s="9">
        <f t="shared" si="10"/>
        <v>106000</v>
      </c>
      <c r="B61" s="9">
        <f t="shared" si="6"/>
        <v>561</v>
      </c>
      <c r="C61" s="9">
        <f t="shared" si="11"/>
        <v>136000</v>
      </c>
      <c r="D61" s="9">
        <f t="shared" si="7"/>
        <v>861</v>
      </c>
      <c r="E61" s="9">
        <f t="shared" si="12"/>
        <v>166000</v>
      </c>
      <c r="F61" s="9">
        <f t="shared" si="8"/>
        <v>1241</v>
      </c>
      <c r="G61" s="9">
        <f t="shared" si="13"/>
        <v>191000</v>
      </c>
      <c r="H61" s="9">
        <f t="shared" si="9"/>
        <v>1616</v>
      </c>
    </row>
    <row r="62" spans="1:8" ht="20.100000000000001" customHeight="1" x14ac:dyDescent="0.25">
      <c r="A62" s="9">
        <f t="shared" si="10"/>
        <v>107000</v>
      </c>
      <c r="B62" s="9">
        <f t="shared" si="6"/>
        <v>571</v>
      </c>
      <c r="C62" s="9">
        <f t="shared" si="11"/>
        <v>137000</v>
      </c>
      <c r="D62" s="9">
        <f t="shared" si="7"/>
        <v>871</v>
      </c>
      <c r="E62" s="9">
        <f t="shared" si="12"/>
        <v>167000</v>
      </c>
      <c r="F62" s="9">
        <f t="shared" si="8"/>
        <v>1256</v>
      </c>
      <c r="G62" s="9">
        <f t="shared" si="13"/>
        <v>192000</v>
      </c>
      <c r="H62" s="9">
        <f t="shared" si="9"/>
        <v>1631</v>
      </c>
    </row>
    <row r="63" spans="1:8" ht="20.100000000000001" customHeight="1" x14ac:dyDescent="0.25">
      <c r="A63" s="9">
        <f t="shared" si="10"/>
        <v>108000</v>
      </c>
      <c r="B63" s="9">
        <f t="shared" si="6"/>
        <v>581</v>
      </c>
      <c r="C63" s="9">
        <f t="shared" si="11"/>
        <v>138000</v>
      </c>
      <c r="D63" s="9">
        <f t="shared" si="7"/>
        <v>881</v>
      </c>
      <c r="E63" s="9">
        <f t="shared" si="12"/>
        <v>168000</v>
      </c>
      <c r="F63" s="9">
        <f t="shared" si="8"/>
        <v>1271</v>
      </c>
      <c r="G63" s="9">
        <f t="shared" si="13"/>
        <v>193000</v>
      </c>
      <c r="H63" s="9">
        <f t="shared" si="9"/>
        <v>1646</v>
      </c>
    </row>
    <row r="64" spans="1:8" ht="20.100000000000001" customHeight="1" x14ac:dyDescent="0.25">
      <c r="A64" s="9">
        <f t="shared" si="10"/>
        <v>109000</v>
      </c>
      <c r="B64" s="9">
        <f t="shared" si="6"/>
        <v>591</v>
      </c>
      <c r="C64" s="9">
        <f t="shared" si="11"/>
        <v>139000</v>
      </c>
      <c r="D64" s="9">
        <f t="shared" si="7"/>
        <v>891</v>
      </c>
      <c r="E64" s="9">
        <f t="shared" si="12"/>
        <v>169000</v>
      </c>
      <c r="F64" s="9">
        <f t="shared" si="8"/>
        <v>1286</v>
      </c>
      <c r="G64" s="9">
        <f t="shared" si="13"/>
        <v>194000</v>
      </c>
      <c r="H64" s="9">
        <f t="shared" si="9"/>
        <v>1661</v>
      </c>
    </row>
    <row r="65" spans="1:8" ht="20.100000000000001" customHeight="1" x14ac:dyDescent="0.25">
      <c r="A65" s="9">
        <f t="shared" si="10"/>
        <v>110000</v>
      </c>
      <c r="B65" s="9">
        <f t="shared" si="6"/>
        <v>601</v>
      </c>
      <c r="C65" s="9">
        <f t="shared" si="11"/>
        <v>140000</v>
      </c>
      <c r="D65" s="9">
        <f t="shared" si="7"/>
        <v>901</v>
      </c>
      <c r="E65" s="9">
        <f t="shared" si="12"/>
        <v>170000</v>
      </c>
      <c r="F65" s="9">
        <f t="shared" si="8"/>
        <v>1301</v>
      </c>
      <c r="G65" s="9">
        <f t="shared" si="13"/>
        <v>195000</v>
      </c>
      <c r="H65" s="9">
        <f t="shared" si="9"/>
        <v>1676</v>
      </c>
    </row>
    <row r="66" spans="1:8" ht="20.100000000000001" customHeight="1" x14ac:dyDescent="0.25">
      <c r="A66" s="9">
        <f t="shared" si="10"/>
        <v>111000</v>
      </c>
      <c r="B66" s="9">
        <f t="shared" si="6"/>
        <v>611</v>
      </c>
      <c r="C66" s="9">
        <f t="shared" si="11"/>
        <v>141000</v>
      </c>
      <c r="D66" s="9">
        <f t="shared" si="7"/>
        <v>911</v>
      </c>
      <c r="E66" s="9">
        <f t="shared" si="12"/>
        <v>171000</v>
      </c>
      <c r="F66" s="9">
        <f t="shared" si="8"/>
        <v>1316</v>
      </c>
      <c r="G66" s="9">
        <f t="shared" si="13"/>
        <v>196000</v>
      </c>
      <c r="H66" s="9">
        <f t="shared" si="9"/>
        <v>1691</v>
      </c>
    </row>
    <row r="67" spans="1:8" ht="20.100000000000001" customHeight="1" x14ac:dyDescent="0.25">
      <c r="A67" s="9">
        <f t="shared" si="10"/>
        <v>112000</v>
      </c>
      <c r="B67" s="9">
        <f t="shared" si="6"/>
        <v>621</v>
      </c>
      <c r="C67" s="9">
        <f t="shared" si="11"/>
        <v>142000</v>
      </c>
      <c r="D67" s="9">
        <f t="shared" si="7"/>
        <v>921</v>
      </c>
      <c r="E67" s="9">
        <f t="shared" si="12"/>
        <v>172000</v>
      </c>
      <c r="F67" s="9">
        <f t="shared" si="8"/>
        <v>1331</v>
      </c>
      <c r="G67" s="9">
        <f t="shared" si="13"/>
        <v>197000</v>
      </c>
      <c r="H67" s="9">
        <f t="shared" si="9"/>
        <v>1706</v>
      </c>
    </row>
    <row r="68" spans="1:8" ht="20.100000000000001" customHeight="1" x14ac:dyDescent="0.25">
      <c r="A68" s="9">
        <f t="shared" si="10"/>
        <v>113000</v>
      </c>
      <c r="B68" s="9">
        <f t="shared" si="6"/>
        <v>631</v>
      </c>
      <c r="C68" s="9">
        <f t="shared" si="11"/>
        <v>143000</v>
      </c>
      <c r="D68" s="9">
        <f t="shared" si="7"/>
        <v>931</v>
      </c>
      <c r="E68" s="9">
        <f t="shared" si="12"/>
        <v>173000</v>
      </c>
      <c r="F68" s="9">
        <f t="shared" si="8"/>
        <v>1346</v>
      </c>
      <c r="G68" s="9">
        <f t="shared" si="13"/>
        <v>198000</v>
      </c>
      <c r="H68" s="9">
        <f t="shared" si="9"/>
        <v>1721</v>
      </c>
    </row>
    <row r="69" spans="1:8" ht="20.100000000000001" customHeight="1" x14ac:dyDescent="0.25">
      <c r="A69" s="9">
        <f t="shared" si="10"/>
        <v>114000</v>
      </c>
      <c r="B69" s="9">
        <f t="shared" si="6"/>
        <v>641</v>
      </c>
      <c r="C69" s="9">
        <f t="shared" si="11"/>
        <v>144000</v>
      </c>
      <c r="D69" s="9">
        <f t="shared" si="7"/>
        <v>941</v>
      </c>
      <c r="E69" s="9">
        <f t="shared" si="12"/>
        <v>174000</v>
      </c>
      <c r="F69" s="9">
        <f t="shared" si="8"/>
        <v>1361</v>
      </c>
      <c r="G69" s="9">
        <f t="shared" si="13"/>
        <v>199000</v>
      </c>
      <c r="H69" s="9">
        <f t="shared" si="9"/>
        <v>1736</v>
      </c>
    </row>
    <row r="70" spans="1:8" ht="20.100000000000001" customHeight="1" x14ac:dyDescent="0.25">
      <c r="A70" s="9">
        <f t="shared" si="10"/>
        <v>115000</v>
      </c>
      <c r="B70" s="9">
        <f t="shared" si="6"/>
        <v>651</v>
      </c>
      <c r="C70" s="9">
        <f t="shared" si="11"/>
        <v>145000</v>
      </c>
      <c r="D70" s="9">
        <f t="shared" si="7"/>
        <v>951</v>
      </c>
      <c r="E70" s="9">
        <f t="shared" si="12"/>
        <v>175000</v>
      </c>
      <c r="F70" s="9">
        <f t="shared" si="8"/>
        <v>1376</v>
      </c>
      <c r="G70" s="9">
        <f t="shared" si="13"/>
        <v>200000</v>
      </c>
      <c r="H70" s="9">
        <f t="shared" si="9"/>
        <v>1751</v>
      </c>
    </row>
    <row r="71" spans="1:8" ht="20.100000000000001" customHeight="1" x14ac:dyDescent="0.25">
      <c r="A71" s="9">
        <f t="shared" si="10"/>
        <v>116000</v>
      </c>
      <c r="B71" s="9">
        <f t="shared" si="6"/>
        <v>661</v>
      </c>
      <c r="C71" s="9">
        <f t="shared" si="11"/>
        <v>146000</v>
      </c>
      <c r="D71" s="9">
        <f t="shared" si="7"/>
        <v>961</v>
      </c>
      <c r="E71" s="16"/>
      <c r="F71" s="17"/>
      <c r="G71" s="16"/>
      <c r="H71" s="17"/>
    </row>
    <row r="72" spans="1:8" ht="20.100000000000001" customHeight="1" x14ac:dyDescent="0.25">
      <c r="A72" s="9">
        <f t="shared" si="10"/>
        <v>117000</v>
      </c>
      <c r="B72" s="9">
        <f t="shared" si="6"/>
        <v>671</v>
      </c>
      <c r="C72" s="9">
        <f t="shared" si="11"/>
        <v>147000</v>
      </c>
      <c r="D72" s="9">
        <f t="shared" si="7"/>
        <v>971</v>
      </c>
      <c r="E72" s="18" t="s">
        <v>7</v>
      </c>
      <c r="F72" s="19"/>
      <c r="G72" s="19"/>
      <c r="H72" s="19"/>
    </row>
    <row r="73" spans="1:8" ht="20.100000000000001" customHeight="1" x14ac:dyDescent="0.25">
      <c r="A73" s="9">
        <f t="shared" si="10"/>
        <v>118000</v>
      </c>
      <c r="B73" s="9">
        <f t="shared" si="6"/>
        <v>681</v>
      </c>
      <c r="C73" s="9">
        <f t="shared" si="11"/>
        <v>148000</v>
      </c>
      <c r="D73" s="9">
        <f t="shared" si="7"/>
        <v>981</v>
      </c>
      <c r="E73" s="18" t="s">
        <v>9</v>
      </c>
      <c r="F73" s="19"/>
      <c r="G73" s="19"/>
      <c r="H73" s="19"/>
    </row>
    <row r="74" spans="1:8" ht="20.100000000000001" customHeight="1" x14ac:dyDescent="0.25">
      <c r="A74" s="9">
        <f t="shared" si="10"/>
        <v>119000</v>
      </c>
      <c r="B74" s="9">
        <f t="shared" si="6"/>
        <v>691</v>
      </c>
      <c r="C74" s="9">
        <f t="shared" si="11"/>
        <v>149000</v>
      </c>
      <c r="D74" s="9">
        <f t="shared" si="7"/>
        <v>991</v>
      </c>
      <c r="E74" s="16"/>
      <c r="F74" s="17"/>
      <c r="G74" s="16"/>
      <c r="H74" s="17"/>
    </row>
    <row r="75" spans="1:8" ht="20.100000000000001" customHeight="1" x14ac:dyDescent="0.25">
      <c r="A75" s="20">
        <f>A74+1000</f>
        <v>120000</v>
      </c>
      <c r="B75" s="9">
        <f t="shared" si="6"/>
        <v>701</v>
      </c>
      <c r="C75" s="20">
        <f>C74+1000</f>
        <v>150000</v>
      </c>
      <c r="D75" s="9">
        <f t="shared" si="7"/>
        <v>1001</v>
      </c>
      <c r="E75" s="16"/>
      <c r="F75" s="17"/>
      <c r="G75" s="16"/>
      <c r="H75" s="17"/>
    </row>
    <row r="76" spans="1:8" ht="20.100000000000001" customHeight="1" x14ac:dyDescent="0.25">
      <c r="A76" s="21" t="s">
        <v>7</v>
      </c>
      <c r="B76" s="21"/>
      <c r="C76" s="21"/>
      <c r="D76" s="21"/>
      <c r="E76" s="12" t="s">
        <v>10</v>
      </c>
      <c r="F76" s="13"/>
      <c r="G76" s="12"/>
      <c r="H76" s="13"/>
    </row>
    <row r="77" spans="1:8" x14ac:dyDescent="0.25">
      <c r="A77" s="21" t="s">
        <v>8</v>
      </c>
      <c r="B77" s="21"/>
      <c r="C77" s="21"/>
      <c r="D77" s="21"/>
      <c r="E77" s="10" t="s">
        <v>7</v>
      </c>
      <c r="F77" s="11"/>
      <c r="G77" s="11"/>
      <c r="H77" s="11"/>
    </row>
    <row r="78" spans="1:8" x14ac:dyDescent="0.25">
      <c r="E78" s="11" t="s">
        <v>41</v>
      </c>
      <c r="F78" s="14"/>
      <c r="G78" s="14"/>
      <c r="H78" s="14"/>
    </row>
    <row r="79" spans="1:8" x14ac:dyDescent="0.25">
      <c r="E79" s="5"/>
      <c r="F79" s="6"/>
      <c r="G79" s="5"/>
      <c r="H79" s="6"/>
    </row>
    <row r="80" spans="1:8" x14ac:dyDescent="0.25">
      <c r="A80" s="5"/>
      <c r="B80" s="6"/>
      <c r="C80" s="5"/>
      <c r="D80" s="6"/>
      <c r="E80" s="5"/>
      <c r="F80" s="6"/>
      <c r="G80" s="5"/>
      <c r="H80" s="6"/>
    </row>
    <row r="91" spans="1:5" x14ac:dyDescent="0.25">
      <c r="A91" s="1" t="s">
        <v>11</v>
      </c>
    </row>
    <row r="93" spans="1:5" x14ac:dyDescent="0.25">
      <c r="A93" s="1" t="s">
        <v>12</v>
      </c>
    </row>
    <row r="95" spans="1:5" x14ac:dyDescent="0.25">
      <c r="A95" s="7" t="s">
        <v>13</v>
      </c>
      <c r="B95" s="4"/>
      <c r="C95" s="7"/>
      <c r="D95" s="4"/>
      <c r="E95" s="7" t="s">
        <v>13</v>
      </c>
    </row>
    <row r="96" spans="1:5" x14ac:dyDescent="0.25">
      <c r="A96" s="1" t="s">
        <v>14</v>
      </c>
      <c r="E96" s="1" t="s">
        <v>35</v>
      </c>
    </row>
    <row r="98" spans="1:7" x14ac:dyDescent="0.25">
      <c r="A98" s="1" t="s">
        <v>15</v>
      </c>
      <c r="C98" s="1">
        <v>201</v>
      </c>
      <c r="E98" s="1" t="s">
        <v>15</v>
      </c>
      <c r="G98" s="1">
        <v>201</v>
      </c>
    </row>
    <row r="99" spans="1:7" x14ac:dyDescent="0.25">
      <c r="A99" s="1" t="s">
        <v>16</v>
      </c>
      <c r="C99" s="1">
        <v>101</v>
      </c>
      <c r="E99" s="1" t="s">
        <v>16</v>
      </c>
      <c r="G99" s="1">
        <v>101</v>
      </c>
    </row>
    <row r="100" spans="1:7" x14ac:dyDescent="0.25">
      <c r="A100" s="1" t="s">
        <v>17</v>
      </c>
      <c r="C100" s="1">
        <f>C98-C99</f>
        <v>100</v>
      </c>
      <c r="E100" s="1" t="s">
        <v>17</v>
      </c>
      <c r="G100" s="1">
        <f>G98-G99</f>
        <v>100</v>
      </c>
    </row>
    <row r="102" spans="1:7" x14ac:dyDescent="0.25">
      <c r="A102" s="1" t="s">
        <v>18</v>
      </c>
      <c r="C102" s="1" t="s">
        <v>0</v>
      </c>
      <c r="E102" s="1" t="s">
        <v>20</v>
      </c>
      <c r="G102" s="1" t="s">
        <v>36</v>
      </c>
    </row>
    <row r="104" spans="1:7" x14ac:dyDescent="0.25">
      <c r="A104" s="1" t="s">
        <v>15</v>
      </c>
      <c r="C104" s="1">
        <v>201</v>
      </c>
      <c r="E104" s="1" t="s">
        <v>15</v>
      </c>
      <c r="G104" s="1">
        <v>201</v>
      </c>
    </row>
    <row r="105" spans="1:7" x14ac:dyDescent="0.25">
      <c r="A105" s="1" t="s">
        <v>17</v>
      </c>
      <c r="C105" s="1">
        <v>50</v>
      </c>
      <c r="E105" s="1" t="s">
        <v>17</v>
      </c>
      <c r="G105" s="1">
        <v>33</v>
      </c>
    </row>
    <row r="106" spans="1:7" x14ac:dyDescent="0.25">
      <c r="A106" s="7" t="s">
        <v>19</v>
      </c>
      <c r="B106" s="4"/>
      <c r="C106" s="7">
        <f>C104+C105</f>
        <v>251</v>
      </c>
      <c r="E106" s="7" t="s">
        <v>19</v>
      </c>
      <c r="F106" s="4"/>
      <c r="G106" s="7">
        <f>G104+G105</f>
        <v>234</v>
      </c>
    </row>
    <row r="109" spans="1:7" x14ac:dyDescent="0.25">
      <c r="A109" s="7" t="s">
        <v>21</v>
      </c>
      <c r="B109" s="4"/>
    </row>
    <row r="110" spans="1:7" x14ac:dyDescent="0.25">
      <c r="A110" s="7" t="s">
        <v>22</v>
      </c>
      <c r="B110" s="4"/>
    </row>
    <row r="111" spans="1:7" x14ac:dyDescent="0.25">
      <c r="D111" s="3" t="s">
        <v>24</v>
      </c>
      <c r="E111" s="2" t="s">
        <v>1</v>
      </c>
    </row>
    <row r="112" spans="1:7" x14ac:dyDescent="0.25">
      <c r="A112" s="7" t="s">
        <v>23</v>
      </c>
      <c r="B112" s="4"/>
      <c r="C112" s="7"/>
      <c r="D112" s="4"/>
      <c r="E112" s="8">
        <v>250000</v>
      </c>
    </row>
    <row r="113" spans="1:6" x14ac:dyDescent="0.25">
      <c r="A113" s="1" t="s">
        <v>25</v>
      </c>
      <c r="D113" s="1">
        <v>101</v>
      </c>
      <c r="E113" s="1">
        <v>30000</v>
      </c>
    </row>
    <row r="114" spans="1:6" x14ac:dyDescent="0.25">
      <c r="D114" s="1"/>
      <c r="E114" s="7">
        <f>E112-E113</f>
        <v>220000</v>
      </c>
      <c r="F114" s="4" t="s">
        <v>30</v>
      </c>
    </row>
    <row r="115" spans="1:6" x14ac:dyDescent="0.25">
      <c r="A115" s="1" t="s">
        <v>26</v>
      </c>
      <c r="D115" s="1">
        <v>300</v>
      </c>
      <c r="E115" s="1">
        <v>60000</v>
      </c>
    </row>
    <row r="116" spans="1:6" x14ac:dyDescent="0.25">
      <c r="D116" s="1"/>
      <c r="E116" s="7">
        <f>E114-E115</f>
        <v>160000</v>
      </c>
      <c r="F116" s="4" t="s">
        <v>30</v>
      </c>
    </row>
    <row r="117" spans="1:6" x14ac:dyDescent="0.25">
      <c r="A117" s="1" t="s">
        <v>26</v>
      </c>
      <c r="D117" s="1">
        <v>600</v>
      </c>
      <c r="E117" s="1">
        <v>60000</v>
      </c>
    </row>
    <row r="118" spans="1:6" x14ac:dyDescent="0.25">
      <c r="D118" s="1"/>
      <c r="E118" s="7">
        <f>E116-E117</f>
        <v>100000</v>
      </c>
      <c r="F118" s="4" t="s">
        <v>30</v>
      </c>
    </row>
    <row r="119" spans="1:6" x14ac:dyDescent="0.25">
      <c r="A119" s="1" t="s">
        <v>27</v>
      </c>
      <c r="D119" s="1">
        <v>750</v>
      </c>
      <c r="E119" s="1">
        <v>50000</v>
      </c>
    </row>
    <row r="120" spans="1:6" x14ac:dyDescent="0.25">
      <c r="D120" s="1"/>
      <c r="E120" s="7">
        <f>E118-E119</f>
        <v>50000</v>
      </c>
      <c r="F120" s="4" t="s">
        <v>30</v>
      </c>
    </row>
    <row r="121" spans="1:6" x14ac:dyDescent="0.25">
      <c r="A121" s="1" t="s">
        <v>28</v>
      </c>
      <c r="D121" s="1">
        <v>1000</v>
      </c>
      <c r="E121" s="1">
        <v>50000</v>
      </c>
    </row>
    <row r="123" spans="1:6" x14ac:dyDescent="0.25">
      <c r="A123" s="7" t="s">
        <v>29</v>
      </c>
      <c r="B123" s="4"/>
      <c r="C123" s="7"/>
      <c r="D123" s="7">
        <f>SUM(D113:D122)</f>
        <v>2751</v>
      </c>
      <c r="E123" s="7">
        <f>E120-E121</f>
        <v>0</v>
      </c>
    </row>
    <row r="125" spans="1:6" x14ac:dyDescent="0.25">
      <c r="A125" s="7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77:D77"/>
    <mergeCell ref="A76:D76"/>
    <mergeCell ref="A38:H38"/>
    <mergeCell ref="A39:H39"/>
    <mergeCell ref="A1:B1"/>
    <mergeCell ref="A2:B2"/>
    <mergeCell ref="G1:H1"/>
    <mergeCell ref="G2:H2"/>
    <mergeCell ref="C1:F1"/>
    <mergeCell ref="C2:F2"/>
  </mergeCells>
  <pageMargins left="0.74803149606299213" right="0.74803149606299213" top="0.98425196850393704" bottom="0.98425196850393704" header="0.51181102362204722" footer="0.51181102362204722"/>
  <pageSetup scale="79" fitToHeight="3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Manitoba</dc:creator>
  <cp:lastModifiedBy>Ashlee Espenell</cp:lastModifiedBy>
  <cp:lastPrinted>2015-02-04T15:05:39Z</cp:lastPrinted>
  <dcterms:created xsi:type="dcterms:W3CDTF">2004-06-09T19:19:20Z</dcterms:created>
  <dcterms:modified xsi:type="dcterms:W3CDTF">2018-01-09T16:16:21Z</dcterms:modified>
</cp:coreProperties>
</file>